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<sst xmlns="http://schemas.openxmlformats.org/spreadsheetml/2006/main" count="518" uniqueCount="500">
  <si>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</si>
  <si>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</si>
  <si>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</si>
  <si>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</si>
  <si>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</si>
  <si>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</si>
  <si>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</si>
  <si>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</si>
  <si>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</si>
  <si>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</si>
  <si>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</si>
  <si>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</si>
  <si>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</si>
  <si>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</si>
  <si>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</si>
  <si>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</si>
  <si>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</si>
  <si>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</si>
  <si>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</si>
  <si>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</si>
  <si>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</si>
  <si>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</si>
  <si>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</si>
  <si>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</si>
  <si>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</si>
  <si>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</si>
  <si>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</si>
  <si>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</si>
  <si>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</si>
  <si>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</si>
  <si>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</si>
  <si>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</si>
  <si>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</si>
  <si>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</si>
  <si>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</si>
  <si>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</si>
  <si>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</si>
  <si>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</si>
  <si>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</si>
  <si>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</si>
  <si>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</si>
  <si>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</si>
  <si>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</si>
  <si>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</si>
  <si>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</si>
  <si>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</si>
  <si>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</si>
  <si>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</si>
  <si>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</si>
  <si>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</si>
  <si>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</si>
  <si>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</si>
  <si>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</si>
  <si>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</si>
  <si>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</si>
  <si>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</si>
  <si>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</si>
  <si>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</si>
  <si>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</si>
  <si>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</si>
  <si>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</si>
  <si>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</si>
  <si>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</si>
  <si>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</si>
  <si>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</si>
  <si>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</si>
  <si>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</si>
  <si>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</si>
  <si>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</si>
  <si>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</si>
  <si>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</si>
  <si>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</si>
  <si>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</si>
  <si>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</si>
  <si>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</si>
  <si>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</si>
  <si>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</si>
  <si>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</si>
  <si>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</si>
  <si>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</si>
  <si>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</si>
  <si>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</si>
  <si>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</si>
  <si>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</si>
  <si>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</si>
  <si>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</si>
  <si>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</si>
  <si>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</si>
  <si>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</si>
  <si>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</si>
  <si>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</si>
  <si>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</si>
  <si>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</si>
  <si>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</si>
  <si>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</si>
  <si>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</si>
  <si>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</si>
  <si>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</si>
  <si>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</si>
  <si>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</si>
  <si>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</si>
  <si>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</si>
  <si>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</si>
  <si>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</si>
  <si>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</si>
  <si>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</si>
  <si>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</si>
  <si>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</si>
  <si>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</si>
  <si>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</si>
  <si>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</si>
  <si>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</si>
  <si>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</si>
  <si>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</si>
  <si>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</si>
  <si>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</si>
  <si>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</si>
  <si>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</si>
  <si>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</si>
  <si>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</si>
  <si>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</si>
  <si>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</si>
  <si>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</si>
  <si>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</si>
  <si>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</si>
  <si>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</si>
  <si>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</si>
  <si>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</si>
  <si>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</si>
  <si>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</si>
  <si>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</si>
  <si>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</si>
  <si>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</si>
  <si>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</si>
  <si>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</si>
  <si>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</si>
  <si>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</si>
  <si>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</si>
  <si>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</si>
  <si>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</si>
  <si>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</si>
  <si>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</si>
  <si>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</si>
  <si>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</si>
  <si>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</si>
  <si>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</si>
  <si>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</si>
  <si>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</si>
  <si>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</si>
  <si>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</si>
  <si>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</si>
  <si>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</si>
  <si>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</si>
  <si>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</si>
  <si>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</si>
  <si>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</si>
  <si>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</si>
  <si>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</si>
  <si>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</si>
  <si>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</si>
  <si>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</si>
  <si>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</si>
  <si>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</si>
  <si>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</si>
  <si>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</si>
  <si>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</si>
  <si>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</si>
  <si>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</si>
  <si>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</si>
  <si>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</si>
  <si>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</si>
  <si>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</si>
  <si>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</si>
  <si>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</si>
  <si>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</si>
  <si>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</si>
  <si>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</si>
  <si>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</si>
  <si>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</si>
  <si>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</si>
  <si>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</si>
  <si>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</si>
  <si>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</si>
  <si>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</si>
  <si>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</si>
  <si>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</si>
  <si>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</si>
  <si>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</si>
  <si>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</si>
  <si>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</si>
  <si>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</si>
  <si>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</si>
  <si>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</si>
  <si>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</si>
  <si>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</si>
  <si>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</si>
  <si>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</si>
  <si>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</si>
  <si>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</si>
  <si>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</si>
  <si>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</si>
  <si>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</si>
  <si>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</si>
  <si>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</si>
  <si>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</si>
  <si>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</si>
  <si>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</si>
  <si>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</si>
  <si>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</si>
  <si>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</si>
  <si>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</si>
  <si>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</si>
  <si>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</si>
  <si>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</si>
  <si>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</si>
  <si>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</si>
  <si>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</si>
  <si>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</si>
  <si>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</si>
  <si>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</si>
  <si>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</si>
  <si>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</si>
  <si>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</si>
  <si>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</si>
  <si>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</si>
  <si>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</si>
  <si>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</si>
  <si>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</si>
  <si>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</si>
  <si>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</si>
  <si>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</si>
  <si>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</si>
  <si>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</si>
  <si>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</si>
  <si>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</si>
  <si>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</si>
  <si>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</si>
  <si>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</si>
  <si>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</si>
  <si>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</si>
  <si>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</si>
  <si>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</si>
  <si>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</si>
  <si>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</si>
  <si>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</si>
  <si>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</si>
  <si>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</si>
  <si>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</si>
  <si>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</si>
  <si>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</si>
  <si>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</si>
  <si>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</si>
  <si>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</si>
  <si>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</si>
  <si>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</si>
  <si>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</si>
  <si>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</si>
  <si>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</si>
  <si>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</si>
  <si>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</si>
  <si>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</si>
  <si>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</si>
  <si>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</si>
  <si>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</si>
  <si>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</si>
  <si>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</si>
  <si>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</si>
  <si>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</si>
  <si>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</si>
  <si>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</si>
  <si>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</si>
  <si>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</si>
  <si>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</si>
  <si>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</si>
  <si>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</si>
  <si>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</si>
  <si>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</si>
  <si>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</si>
  <si>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</si>
  <si>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</si>
  <si>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</si>
  <si>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</si>
  <si>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</si>
  <si>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</si>
  <si>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</si>
  <si>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</si>
  <si>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</si>
  <si>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</si>
  <si>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</si>
  <si>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</si>
  <si>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</si>
  <si>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</si>
  <si>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</si>
  <si>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</si>
  <si>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</si>
  <si>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</si>
  <si>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</si>
  <si>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</si>
  <si>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</si>
  <si>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</si>
  <si>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</si>
  <si>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</si>
  <si>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</si>
  <si>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</si>
  <si>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</si>
  <si>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</si>
  <si>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</si>
  <si>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</si>
  <si>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</si>
  <si>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</si>
  <si>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</si>
  <si>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</si>
  <si>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</si>
  <si>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</si>
  <si>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</si>
  <si>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</si>
  <si>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</si>
  <si>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</si>
  <si>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</si>
  <si>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</si>
  <si>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</si>
  <si>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</si>
  <si>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</si>
  <si>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</si>
  <si>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</si>
  <si>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</si>
  <si>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</si>
  <si>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</si>
  <si>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</si>
  <si>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</si>
  <si>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</si>
  <si>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</si>
  <si>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</si>
  <si>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</si>
  <si>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</si>
  <si>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</si>
  <si>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</si>
  <si>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</si>
  <si>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</si>
  <si>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</si>
  <si>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</si>
  <si>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</si>
  <si>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</si>
  <si>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</si>
  <si>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</si>
  <si>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</si>
  <si>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</si>
  <si>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</si>
  <si>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</si>
  <si>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</si>
  <si>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</si>
  <si>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</si>
  <si>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</si>
  <si>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</si>
  <si>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</si>
  <si>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</si>
  <si>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</si>
  <si>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</si>
  <si>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</si>
  <si>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</si>
  <si>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</si>
  <si>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</si>
  <si>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</si>
  <si>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</si>
  <si>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</si>
  <si>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</si>
  <si>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</si>
  <si>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</si>
  <si>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</si>
  <si>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</si>
  <si>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</si>
  <si>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</si>
  <si>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</si>
  <si>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</si>
  <si>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</si>
  <si>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</si>
  <si>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</si>
  <si>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</si>
  <si>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</si>
  <si>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</si>
  <si>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</si>
  <si>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</si>
  <si>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</si>
  <si>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</si>
  <si>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</si>
  <si>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</si>
  <si>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</si>
  <si>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</si>
  <si>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</si>
  <si>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</si>
  <si>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</si>
  <si>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</si>
  <si>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</si>
  <si>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</si>
  <si>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</si>
  <si>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</si>
  <si>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</si>
  <si>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</si>
  <si>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</si>
  <si>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</si>
  <si>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</si>
  <si>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</si>
  <si>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</si>
  <si>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</si>
  <si>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</si>
  <si>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</si>
  <si>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</si>
  <si>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</si>
  <si>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</si>
  <si>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</si>
  <si>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</si>
  <si>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</si>
  <si>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</si>
  <si>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</si>
  <si>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</si>
  <si>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</si>
  <si>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</si>
  <si>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</si>
  <si>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</si>
  <si>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</si>
  <si>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</si>
  <si>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</si>
  <si>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</si>
  <si>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</si>
  <si>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</si>
  <si>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</si>
  <si>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</si>
  <si>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</si>
  <si>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</si>
  <si>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</si>
  <si>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</si>
  <si>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</si>
  <si>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</si>
  <si>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</si>
  <si>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</si>
  <si>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</si>
  <si>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</si>
  <si>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</si>
  <si>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</si>
  <si>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</si>
  <si>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</si>
  <si>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</si>
  <si>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</si>
  <si>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</si>
  <si>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</si>
  <si>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</si>
  <si>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</si>
  <si>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</si>
  <si>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</si>
  <si>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</si>
  <si>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</si>
  <si>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</si>
  <si>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</si>
  <si>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</si>
  <si>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</si>
  <si>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</si>
  <si>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</si>
  <si>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</si>
  <si>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</si>
  <si>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</si>
  <si>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</si>
  <si>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</si>
  <si>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</si>
  <si>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</si>
  <si>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</si>
  <si>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</si>
  <si>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</si>
  <si>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</si>
  <si>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</si>
  <si>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</si>
  <si>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</si>
  <si>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</si>
  <si>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</si>
  <si>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</si>
  <si>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</si>
  <si>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</si>
  <si>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</si>
  <si>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</si>
  <si>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</si>
  <si>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</si>
  <si>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</si>
  <si>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</si>
  <si>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</si>
  <si>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</si>
  <si>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</si>
  <si>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</si>
  <si>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</si>
  <si>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</si>
  <si>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</si>
  <si>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</si>
  <si>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</si>
  <si>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</si>
  <si>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</si>
  <si>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</si>
  <si>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</si>
  <si>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</si>
  <si>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IV.2018
</t>
  </si>
  <si>
    <t>INCOME STATEMENT (as of 31/12/2018)</t>
  </si>
  <si>
    <t xml:space="preserve">Company: Mien Trung Petroleum Construction JSC (PVY) </t>
  </si>
  <si>
    <t xml:space="preserve">Company:  Mien Trung Petroleum Construction JSC (PVY)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</si>
</sst>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1">
      <selection activeCell="C2" sqref="C1:D16384"/>
    </sheetView>
  </sheetViews>
  <sheetFormatPr defaultColWidth="9.140625" defaultRowHeight="12"/>
  <cols>
    <col min="1" max="1" width="33.421875" style="0" hidden="1" customWidth="1"/>
    <col min="2" max="2" width="38.57421875" style="0" customWidth="1"/>
    <col min="3" max="3" width="8.140625" style="0" hidden="1" customWidth="1"/>
    <col min="4" max="4" width="9.710937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498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296608980917</v>
      </c>
      <c r="F10" s="24">
        <v>386704509389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25358304357</v>
      </c>
      <c r="F11" s="20">
        <f>F12+F13</f>
        <v>44027098367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14958304357</v>
      </c>
      <c r="F12" s="21">
        <v>44027098367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10400000000</v>
      </c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30981415240</v>
      </c>
      <c r="F14" s="20">
        <f>F15+F16+F17</f>
        <v>14052309692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30981415240</v>
      </c>
      <c r="F17" s="21">
        <v>14052309692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148635004766</v>
      </c>
      <c r="F18" s="20">
        <f>F19+F22+F23+F24+F25+F26+F27+F28</f>
        <v>262217470195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61391393199</v>
      </c>
      <c r="F19" s="21">
        <v>142477351676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4550126347</v>
      </c>
      <c r="F22" s="21">
        <v>3834876576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>
        <v>80796450745</v>
      </c>
      <c r="F24" s="21">
        <v>13705372702</v>
      </c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1897034475</v>
      </c>
      <c r="F26" s="21">
        <v>102199869241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/>
      <c r="F27" s="21"/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84652725527</v>
      </c>
      <c r="F29" s="20">
        <f>F30+F31</f>
        <v>64197458494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85812339369</v>
      </c>
      <c r="F30" s="21">
        <v>81200381195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>
        <v>-1159613842</v>
      </c>
      <c r="F31" s="21">
        <v>-17002922701</v>
      </c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6981531027</v>
      </c>
      <c r="F32" s="20">
        <f>F33+F36+F37+F38+F39</f>
        <v>2210172641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685264947</v>
      </c>
      <c r="F33" s="21">
        <v>1043341675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4885360041</v>
      </c>
      <c r="F36" s="21">
        <v>1166830966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1410906039</v>
      </c>
      <c r="F37" s="21"/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572778577633</v>
      </c>
      <c r="F43" s="20">
        <f>F44+F54+F64+F67+F70+F76</f>
        <v>603961694318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50000000</v>
      </c>
      <c r="F44" s="20">
        <f>F45+F46+F47+F48+F49+F50+F53</f>
        <v>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>
        <v>50000000</v>
      </c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/>
      <c r="F50" s="21"/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437644388884</v>
      </c>
      <c r="F54" s="20">
        <f>F55+F58+F61</f>
        <v>482497618862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433472398891</v>
      </c>
      <c r="F55" s="20">
        <f>F56+F57</f>
        <v>467183879525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1273216875015</v>
      </c>
      <c r="F56" s="21">
        <v>1271120297309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-839744476124</v>
      </c>
      <c r="F57" s="21">
        <v>-803936417784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4171989993</v>
      </c>
      <c r="F61" s="20">
        <f>F62+F63</f>
        <v>15313739337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74450308990</v>
      </c>
      <c r="F62" s="21">
        <v>74470914895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-70278318997</v>
      </c>
      <c r="F63" s="21">
        <v>-59157175558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4175842305</v>
      </c>
      <c r="F67" s="20">
        <f>F68+F69</f>
        <v>0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4175842305</v>
      </c>
      <c r="F69" s="21"/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0</v>
      </c>
      <c r="F70" s="20">
        <f>F71+F72+F73+F74+F75</f>
        <v>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130908346444</v>
      </c>
      <c r="F76" s="20">
        <f>F77+F78+F79+F80</f>
        <v>121464075456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130908346444</v>
      </c>
      <c r="F77" s="21">
        <v>121464075456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869387558550</v>
      </c>
      <c r="F81" s="20">
        <f>F10+F43</f>
        <v>990666203707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1011092699131</v>
      </c>
      <c r="F83" s="20">
        <f>F84+F106</f>
        <v>1046757899197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657558433324</v>
      </c>
      <c r="F84" s="20">
        <f>F85+F88+F89+F90+F91+F92+F93+F94+F95+F97+F98+F99+F100+F101+F102</f>
        <v>613875105259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146163026957</v>
      </c>
      <c r="F85" s="21">
        <v>267177266661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33483262000</v>
      </c>
      <c r="F88" s="21">
        <v>6656783777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/>
      <c r="F89" s="21">
        <v>6683219234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5477899000</v>
      </c>
      <c r="F90" s="21">
        <v>3295641421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173416343443</v>
      </c>
      <c r="F91" s="21">
        <v>101691258483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>
        <v>5351161360</v>
      </c>
      <c r="F93" s="21">
        <v>5351161360</v>
      </c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21413194124</v>
      </c>
      <c r="F95" s="21">
        <v>20527144768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263000000000</v>
      </c>
      <c r="F97" s="21">
        <v>195000000000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>
        <v>8855184844</v>
      </c>
      <c r="F98" s="21">
        <v>6803467959</v>
      </c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398361596</v>
      </c>
      <c r="F99" s="21">
        <v>689161596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353534265807</v>
      </c>
      <c r="F106" s="20">
        <f>SUM(F107:F119)</f>
        <v>432882793938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352104449097</v>
      </c>
      <c r="F114" s="21">
        <v>430104449097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>
        <v>1429816710</v>
      </c>
      <c r="F118" s="21">
        <v>2778344841</v>
      </c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-141705140581</v>
      </c>
      <c r="F120" s="20">
        <f>F121+F139</f>
        <v>-56091695490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-139476806109</v>
      </c>
      <c r="F121" s="20">
        <f>F122+F125+F126+F127+F128+F129+F130+F131+F132+F133+F134+F137+F138</f>
        <v>-76142596770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594897870000</v>
      </c>
      <c r="F122" s="20">
        <f>F123+F124</f>
        <v>594897870000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594897870000</v>
      </c>
      <c r="F123" s="21">
        <v>594897870000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>
        <v>2597721463</v>
      </c>
      <c r="F127" s="21">
        <v>2597721463</v>
      </c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/>
      <c r="F131" s="21"/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-736972397572</v>
      </c>
      <c r="F134" s="20">
        <f>F135+F136</f>
        <v>-673638188233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-673638188233</v>
      </c>
      <c r="F135" s="21">
        <v>-581533720862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-63334209339</v>
      </c>
      <c r="F136" s="21">
        <v>-92104467371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>
        <f>E140+E141+E142+E143+E144+E145+E146</f>
        <v>-2228334472</v>
      </c>
      <c r="F139" s="21">
        <f>F140+F141+F142+F143+F144+F145+F146</f>
        <v>20050901280</v>
      </c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>
        <v>-6092403530</v>
      </c>
      <c r="F143" s="21">
        <v>4974210722</v>
      </c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>
        <v>3864069058</v>
      </c>
      <c r="F146" s="21">
        <v>15076690558</v>
      </c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869387558550</v>
      </c>
      <c r="F147" s="20">
        <f>F83+F120</f>
        <v>990666203707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E36" sqref="E36"/>
    </sheetView>
  </sheetViews>
  <sheetFormatPr defaultColWidth="18.7109375" defaultRowHeight="12"/>
  <cols>
    <col min="1" max="1" width="33.00390625" style="0" hidden="1" customWidth="1"/>
    <col min="2" max="2" width="49.140625" style="0" customWidth="1"/>
    <col min="3" max="3" width="11.7109375" style="0" hidden="1" customWidth="1"/>
    <col min="4" max="4" width="15.14062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499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122101486673</v>
      </c>
      <c r="F9" s="21">
        <v>63503606651</v>
      </c>
      <c r="G9" s="21">
        <v>370356618853</v>
      </c>
      <c r="H9" s="21">
        <v>352794758925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122101486673</v>
      </c>
      <c r="F11" s="20">
        <f>F9-F10</f>
        <v>63503606651</v>
      </c>
      <c r="G11" s="20">
        <f>G9-G10</f>
        <v>370356618853</v>
      </c>
      <c r="H11" s="20">
        <f>H9-H10</f>
        <v>352794758925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120525104006</v>
      </c>
      <c r="F12" s="21">
        <v>71586583700</v>
      </c>
      <c r="G12" s="21">
        <v>379192271034</v>
      </c>
      <c r="H12" s="21">
        <v>376740219251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1576382667</v>
      </c>
      <c r="F13" s="20">
        <f>F11-F12</f>
        <v>-8082977049</v>
      </c>
      <c r="G13" s="20">
        <f>G11-G12</f>
        <v>-8835652181</v>
      </c>
      <c r="H13" s="20">
        <f>H11-H12</f>
        <v>-23945460326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1681562805</v>
      </c>
      <c r="F14" s="21">
        <v>855651248</v>
      </c>
      <c r="G14" s="21">
        <v>4545789312</v>
      </c>
      <c r="H14" s="21">
        <v>5985330236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12737006048</v>
      </c>
      <c r="F15" s="21">
        <v>12857923916</v>
      </c>
      <c r="G15" s="21">
        <v>49280943105</v>
      </c>
      <c r="H15" s="21">
        <v>60477677676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/>
      <c r="F16" s="21"/>
      <c r="G16" s="21"/>
      <c r="H16" s="21"/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/>
      <c r="F18" s="21"/>
      <c r="G18" s="21"/>
      <c r="H18" s="21"/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4141836432</v>
      </c>
      <c r="F19" s="21">
        <v>7676841875</v>
      </c>
      <c r="G19" s="21">
        <v>16294020341</v>
      </c>
      <c r="H19" s="21">
        <v>18491831950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-13620897008</v>
      </c>
      <c r="F20" s="20">
        <f>F13+F14-F15+F17-F18-F19</f>
        <v>-27762091592</v>
      </c>
      <c r="G20" s="20">
        <f>G13+G14-G15+G17-G18-G19</f>
        <v>-69864826315</v>
      </c>
      <c r="H20" s="20">
        <f>H13+H14-H15+H17-H18-H19</f>
        <v>-96929639716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3715202333</v>
      </c>
      <c r="F21" s="21">
        <v>9747531882</v>
      </c>
      <c r="G21" s="21">
        <v>10364220727</v>
      </c>
      <c r="H21" s="21">
        <v>21998568058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581246844</v>
      </c>
      <c r="F22" s="21">
        <v>777636354</v>
      </c>
      <c r="G22" s="21">
        <v>3833603751</v>
      </c>
      <c r="H22" s="21">
        <v>17173395713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3133955489</v>
      </c>
      <c r="F23" s="20">
        <f>F21-F22</f>
        <v>8969895528</v>
      </c>
      <c r="G23" s="20">
        <f>G21-G22</f>
        <v>6530616976</v>
      </c>
      <c r="H23" s="20">
        <f>H21-H22</f>
        <v>4825172345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-10486941519</v>
      </c>
      <c r="F24" s="20">
        <f>F20+F23</f>
        <v>-18792196064</v>
      </c>
      <c r="G24" s="20">
        <f>G20+G23</f>
        <v>-63334209339</v>
      </c>
      <c r="H24" s="20">
        <f>H20+H23</f>
        <v>-92104467371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/>
      <c r="F25" s="21"/>
      <c r="G25" s="21"/>
      <c r="H25" s="21"/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-10486941519</v>
      </c>
      <c r="F27" s="20">
        <f>F24-F25-F26</f>
        <v>-18792196064</v>
      </c>
      <c r="G27" s="20">
        <f>G24-G25-G26</f>
        <v>-63334209339</v>
      </c>
      <c r="H27" s="20">
        <f>H24-H25-H26</f>
        <v>-92104467371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/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/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-176.28</v>
      </c>
      <c r="F30" s="21">
        <v>-316.89</v>
      </c>
      <c r="G30" s="21">
        <v>-1064.62</v>
      </c>
      <c r="H30" s="21">
        <v>-1548.24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2019-01-28T08:43:54Z</dcterms:modified>
  <cp:category/>
  <cp:version/>
  <cp:contentType/>
  <cp:contentStatus/>
</cp:coreProperties>
</file>